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5"/>
  </bookViews>
  <sheets>
    <sheet name="Resume" sheetId="1" r:id="rId1"/>
    <sheet name="ASYSGH-1726" sheetId="2" r:id="rId2"/>
    <sheet name="ASYGH-4060" sheetId="3" r:id="rId3"/>
    <sheet name="ASYSGH-5480" sheetId="4" r:id="rId4"/>
    <sheet name="ASYSGH-80120" sheetId="5" r:id="rId5"/>
    <sheet name="Gain" sheetId="6" r:id="rId6"/>
  </sheets>
  <calcPr calcId="145621"/>
</workbook>
</file>

<file path=xl/calcChain.xml><?xml version="1.0" encoding="utf-8"?>
<calcChain xmlns="http://schemas.openxmlformats.org/spreadsheetml/2006/main">
  <c r="D7" i="5" l="1"/>
  <c r="D6" i="5" s="1"/>
  <c r="C11" i="4"/>
  <c r="C12" i="4"/>
  <c r="C16" i="4"/>
  <c r="C18" i="4"/>
  <c r="C12" i="3"/>
  <c r="C16" i="3"/>
  <c r="C20" i="3"/>
  <c r="D7" i="4"/>
  <c r="D6" i="4" s="1"/>
  <c r="C13" i="4" s="1"/>
  <c r="D7" i="3"/>
  <c r="D6" i="3" s="1"/>
  <c r="C13" i="3" s="1"/>
  <c r="C19" i="5" l="1"/>
  <c r="C15" i="5"/>
  <c r="C11" i="5"/>
  <c r="C13" i="5"/>
  <c r="C20" i="5"/>
  <c r="C16" i="5"/>
  <c r="C12" i="5"/>
  <c r="C18" i="5"/>
  <c r="C14" i="5"/>
  <c r="C10" i="5"/>
  <c r="C17" i="5"/>
  <c r="C19" i="3"/>
  <c r="C15" i="3"/>
  <c r="C11" i="3"/>
  <c r="C18" i="3"/>
  <c r="C14" i="3"/>
  <c r="C10" i="3"/>
  <c r="C17" i="3"/>
  <c r="C20" i="4"/>
  <c r="C15" i="4"/>
  <c r="C19" i="4"/>
  <c r="C14" i="4"/>
  <c r="C10" i="4"/>
  <c r="C17" i="4"/>
  <c r="D7" i="2"/>
  <c r="D6" i="2" s="1"/>
  <c r="C12" i="2" l="1"/>
  <c r="C16" i="2"/>
  <c r="C20" i="2"/>
  <c r="C13" i="2"/>
  <c r="C17" i="2"/>
  <c r="C10" i="2"/>
  <c r="C14" i="2"/>
  <c r="C18" i="2"/>
  <c r="C11" i="2"/>
  <c r="C15" i="2"/>
  <c r="C19" i="2"/>
</calcChain>
</file>

<file path=xl/sharedStrings.xml><?xml version="1.0" encoding="utf-8"?>
<sst xmlns="http://schemas.openxmlformats.org/spreadsheetml/2006/main" count="61" uniqueCount="26">
  <si>
    <t>Antenna</t>
  </si>
  <si>
    <t>IT - Aveiro</t>
  </si>
  <si>
    <t>N</t>
  </si>
  <si>
    <t>Fmin</t>
  </si>
  <si>
    <t>Fmax</t>
  </si>
  <si>
    <t>LB</t>
  </si>
  <si>
    <t>ASYSGH-1726</t>
  </si>
  <si>
    <t>Frequency [GHz]</t>
  </si>
  <si>
    <t>Gain[dBi]</t>
  </si>
  <si>
    <t>Delta F</t>
  </si>
  <si>
    <t>#</t>
  </si>
  <si>
    <t>ASYSGH-4060</t>
  </si>
  <si>
    <t>ASYSGH-5480</t>
  </si>
  <si>
    <t>ASYSGH-80120</t>
  </si>
  <si>
    <t>f1 [GHz]</t>
  </si>
  <si>
    <t>f2 [GHz]</t>
  </si>
  <si>
    <t>Probe</t>
  </si>
  <si>
    <t>SGH</t>
  </si>
  <si>
    <t>yes</t>
  </si>
  <si>
    <t>Distância</t>
  </si>
  <si>
    <t>Alinhamento</t>
  </si>
  <si>
    <t>Centro de rotação</t>
  </si>
  <si>
    <t>Cabos</t>
  </si>
  <si>
    <t>Antenas de referência Ganho em função da frequência</t>
  </si>
  <si>
    <t>Medida com a AUT medida nas mesmas condições da antena de referência:</t>
  </si>
  <si>
    <r>
      <t xml:space="preserve">Gain </t>
    </r>
    <r>
      <rPr>
        <vertAlign val="subscript"/>
        <sz val="11"/>
        <color theme="1"/>
        <rFont val="Calibri"/>
        <family val="2"/>
        <scheme val="minor"/>
      </rPr>
      <t>AUT</t>
    </r>
    <r>
      <rPr>
        <sz val="11"/>
        <color theme="1"/>
        <rFont val="Calibri"/>
        <family val="2"/>
        <scheme val="minor"/>
      </rPr>
      <t xml:space="preserve"> = Gain </t>
    </r>
    <r>
      <rPr>
        <vertAlign val="subscript"/>
        <sz val="11"/>
        <color theme="1"/>
        <rFont val="Calibri"/>
        <family val="2"/>
        <scheme val="minor"/>
      </rPr>
      <t>Ref ANT</t>
    </r>
    <r>
      <rPr>
        <sz val="11"/>
        <color theme="1"/>
        <rFont val="Calibri"/>
        <family val="2"/>
        <scheme val="minor"/>
      </rPr>
      <t xml:space="preserve"> (f) - ( S21</t>
    </r>
    <r>
      <rPr>
        <vertAlign val="subscript"/>
        <sz val="11"/>
        <color theme="1"/>
        <rFont val="Calibri"/>
        <family val="2"/>
        <scheme val="minor"/>
      </rPr>
      <t xml:space="preserve"> Ref ANT (f)</t>
    </r>
    <r>
      <rPr>
        <sz val="11"/>
        <color theme="1"/>
        <rFont val="Calibri"/>
        <family val="2"/>
        <scheme val="minor"/>
      </rPr>
      <t xml:space="preserve"> – S21</t>
    </r>
    <r>
      <rPr>
        <vertAlign val="subscript"/>
        <sz val="11"/>
        <color theme="1"/>
        <rFont val="Calibri"/>
        <family val="2"/>
        <scheme val="minor"/>
      </rPr>
      <t xml:space="preserve"> AUT (f) </t>
    </r>
    <r>
      <rPr>
        <sz val="11"/>
        <color theme="1"/>
        <rFont val="Calibri"/>
        <family val="2"/>
        <scheme val="minor"/>
      </rPr>
      <t xml:space="preserve">) </t>
    </r>
    <r>
      <rPr>
        <sz val="11"/>
        <color theme="1"/>
        <rFont val="Calibri"/>
        <family val="2"/>
      </rPr>
      <t>± Δ</t>
    </r>
    <r>
      <rPr>
        <sz val="11"/>
        <color theme="1"/>
        <rFont val="Calibri"/>
        <family val="2"/>
        <scheme val="minor"/>
      </rPr>
      <t xml:space="preserve"> ( P </t>
    </r>
    <r>
      <rPr>
        <sz val="8"/>
        <color theme="1"/>
        <rFont val="Calibri"/>
        <family val="2"/>
        <scheme val="minor"/>
      </rPr>
      <t>Medida Ant</t>
    </r>
    <r>
      <rPr>
        <sz val="11"/>
        <color theme="1"/>
        <rFont val="Calibri"/>
        <family val="2"/>
        <scheme val="minor"/>
      </rPr>
      <t xml:space="preserve"> - P </t>
    </r>
    <r>
      <rPr>
        <sz val="8"/>
        <color theme="1"/>
        <rFont val="Calibri"/>
        <family val="2"/>
        <scheme val="minor"/>
      </rPr>
      <t>Medida AUT</t>
    </r>
    <r>
      <rPr>
        <sz val="11"/>
        <color theme="1"/>
        <rFont val="Calibri"/>
        <family val="2"/>
        <scheme val="minor"/>
      </rPr>
      <t xml:space="preserve">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</si>
</sst>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'ASYSGH-1726'!$D$9</c:f>
              <c:strCache>
                <c:ptCount val="1"/>
                <c:pt idx="0">
                  <c:v>Gain[dBi]</c:v>
                </c:pt>
              </c:strCache>
            </c:strRef>
          </c:tx>
          <c:marker>
            <c:symbol val="none"/>
          </c:marker>
          <c:xVal>
            <c:numRef>
              <c:f>'ASYSGH-1726'!$C$10:$C$20</c:f>
              <c:numCache>
                <c:formatCode>0.00</c:formatCode>
                <c:ptCount val="11"/>
                <c:pt idx="0">
                  <c:v>1.7</c:v>
                </c:pt>
                <c:pt idx="1">
                  <c:v>1.79</c:v>
                </c:pt>
                <c:pt idx="2">
                  <c:v>1.88</c:v>
                </c:pt>
                <c:pt idx="3">
                  <c:v>1.97</c:v>
                </c:pt>
                <c:pt idx="4">
                  <c:v>2.06</c:v>
                </c:pt>
                <c:pt idx="5">
                  <c:v>2.15</c:v>
                </c:pt>
                <c:pt idx="6">
                  <c:v>2.2400000000000002</c:v>
                </c:pt>
                <c:pt idx="7">
                  <c:v>2.33</c:v>
                </c:pt>
                <c:pt idx="8">
                  <c:v>2.42</c:v>
                </c:pt>
                <c:pt idx="9">
                  <c:v>2.5099999999999998</c:v>
                </c:pt>
                <c:pt idx="10">
                  <c:v>2.6</c:v>
                </c:pt>
              </c:numCache>
            </c:numRef>
          </c:xVal>
          <c:yVal>
            <c:numRef>
              <c:f>'ASYSGH-1726'!$D$10:$D$20</c:f>
              <c:numCache>
                <c:formatCode>0.00</c:formatCode>
                <c:ptCount val="11"/>
                <c:pt idx="0">
                  <c:v>15.56</c:v>
                </c:pt>
                <c:pt idx="1">
                  <c:v>15.93</c:v>
                </c:pt>
                <c:pt idx="2">
                  <c:v>16.28</c:v>
                </c:pt>
                <c:pt idx="3">
                  <c:v>16.600000000000001</c:v>
                </c:pt>
                <c:pt idx="4">
                  <c:v>16.91</c:v>
                </c:pt>
                <c:pt idx="5">
                  <c:v>17.190000000000001</c:v>
                </c:pt>
                <c:pt idx="6">
                  <c:v>17.45</c:v>
                </c:pt>
                <c:pt idx="7">
                  <c:v>17.7</c:v>
                </c:pt>
                <c:pt idx="8">
                  <c:v>17.93</c:v>
                </c:pt>
                <c:pt idx="9">
                  <c:v>18.14</c:v>
                </c:pt>
                <c:pt idx="10">
                  <c:v>18.34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96576"/>
        <c:axId val="69098112"/>
      </c:scatterChart>
      <c:valAx>
        <c:axId val="69096576"/>
        <c:scaling>
          <c:orientation val="minMax"/>
          <c:max val="2.6"/>
          <c:min val="1.7"/>
        </c:scaling>
        <c:delete val="0"/>
        <c:axPos val="b"/>
        <c:numFmt formatCode="0.00" sourceLinked="1"/>
        <c:majorTickMark val="out"/>
        <c:minorTickMark val="none"/>
        <c:tickLblPos val="nextTo"/>
        <c:crossAx val="69098112"/>
        <c:crosses val="autoZero"/>
        <c:crossBetween val="midCat"/>
        <c:majorUnit val="0.1"/>
      </c:valAx>
      <c:valAx>
        <c:axId val="690981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9096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'ASYGH-4060'!$D$9</c:f>
              <c:strCache>
                <c:ptCount val="1"/>
                <c:pt idx="0">
                  <c:v>Gain[dBi]</c:v>
                </c:pt>
              </c:strCache>
            </c:strRef>
          </c:tx>
          <c:marker>
            <c:symbol val="none"/>
          </c:marker>
          <c:xVal>
            <c:numRef>
              <c:f>'ASYGH-4060'!$C$10:$C$20</c:f>
              <c:numCache>
                <c:formatCode>0.00</c:formatCode>
                <c:ptCount val="11"/>
                <c:pt idx="0">
                  <c:v>3.95</c:v>
                </c:pt>
                <c:pt idx="1">
                  <c:v>4.1400000000000006</c:v>
                </c:pt>
                <c:pt idx="2">
                  <c:v>4.33</c:v>
                </c:pt>
                <c:pt idx="3">
                  <c:v>4.5199999999999996</c:v>
                </c:pt>
                <c:pt idx="4">
                  <c:v>4.71</c:v>
                </c:pt>
                <c:pt idx="5">
                  <c:v>4.9000000000000004</c:v>
                </c:pt>
                <c:pt idx="6">
                  <c:v>5.09</c:v>
                </c:pt>
                <c:pt idx="7">
                  <c:v>5.2799999999999994</c:v>
                </c:pt>
                <c:pt idx="8">
                  <c:v>5.47</c:v>
                </c:pt>
                <c:pt idx="9">
                  <c:v>5.66</c:v>
                </c:pt>
                <c:pt idx="10">
                  <c:v>5.85</c:v>
                </c:pt>
              </c:numCache>
            </c:numRef>
          </c:xVal>
          <c:yVal>
            <c:numRef>
              <c:f>'ASYGH-4060'!$D$10:$D$20</c:f>
              <c:numCache>
                <c:formatCode>0.00</c:formatCode>
                <c:ptCount val="11"/>
                <c:pt idx="0">
                  <c:v>18.52</c:v>
                </c:pt>
                <c:pt idx="1">
                  <c:v>18.86</c:v>
                </c:pt>
                <c:pt idx="2">
                  <c:v>19.170000000000002</c:v>
                </c:pt>
                <c:pt idx="3">
                  <c:v>19.46</c:v>
                </c:pt>
                <c:pt idx="4">
                  <c:v>19.73</c:v>
                </c:pt>
                <c:pt idx="5">
                  <c:v>19.989999999999998</c:v>
                </c:pt>
                <c:pt idx="6">
                  <c:v>20.23</c:v>
                </c:pt>
                <c:pt idx="7">
                  <c:v>20.45</c:v>
                </c:pt>
                <c:pt idx="8">
                  <c:v>20.66</c:v>
                </c:pt>
                <c:pt idx="9">
                  <c:v>20.85</c:v>
                </c:pt>
                <c:pt idx="10">
                  <c:v>21.04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34976"/>
        <c:axId val="70340992"/>
      </c:scatterChart>
      <c:valAx>
        <c:axId val="69134976"/>
        <c:scaling>
          <c:orientation val="minMax"/>
          <c:max val="6"/>
          <c:min val="4"/>
        </c:scaling>
        <c:delete val="0"/>
        <c:axPos val="b"/>
        <c:numFmt formatCode="0.00" sourceLinked="1"/>
        <c:majorTickMark val="out"/>
        <c:minorTickMark val="none"/>
        <c:tickLblPos val="nextTo"/>
        <c:crossAx val="70340992"/>
        <c:crosses val="autoZero"/>
        <c:crossBetween val="midCat"/>
      </c:valAx>
      <c:valAx>
        <c:axId val="70340992"/>
        <c:scaling>
          <c:orientation val="minMax"/>
          <c:max val="21"/>
          <c:min val="18.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91349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'ASYSGH-5480'!$D$9</c:f>
              <c:strCache>
                <c:ptCount val="1"/>
                <c:pt idx="0">
                  <c:v>Gain[dBi]</c:v>
                </c:pt>
              </c:strCache>
            </c:strRef>
          </c:tx>
          <c:marker>
            <c:symbol val="none"/>
          </c:marker>
          <c:xVal>
            <c:numRef>
              <c:f>'ASYSGH-5480'!$C$10:$C$20</c:f>
              <c:numCache>
                <c:formatCode>0.00</c:formatCode>
                <c:ptCount val="11"/>
                <c:pt idx="0">
                  <c:v>5.85</c:v>
                </c:pt>
                <c:pt idx="1">
                  <c:v>6.085</c:v>
                </c:pt>
                <c:pt idx="2">
                  <c:v>6.3199999999999994</c:v>
                </c:pt>
                <c:pt idx="3">
                  <c:v>6.5549999999999997</c:v>
                </c:pt>
                <c:pt idx="4">
                  <c:v>6.7899999999999991</c:v>
                </c:pt>
                <c:pt idx="5">
                  <c:v>7.0249999999999995</c:v>
                </c:pt>
                <c:pt idx="6">
                  <c:v>7.26</c:v>
                </c:pt>
                <c:pt idx="7">
                  <c:v>7.4949999999999992</c:v>
                </c:pt>
                <c:pt idx="8">
                  <c:v>7.7299999999999995</c:v>
                </c:pt>
                <c:pt idx="9">
                  <c:v>7.9649999999999999</c:v>
                </c:pt>
                <c:pt idx="10">
                  <c:v>8.1999999999999993</c:v>
                </c:pt>
              </c:numCache>
            </c:numRef>
          </c:xVal>
          <c:yVal>
            <c:numRef>
              <c:f>'ASYSGH-5480'!$D$10:$D$20</c:f>
              <c:numCache>
                <c:formatCode>0.00</c:formatCode>
                <c:ptCount val="11"/>
                <c:pt idx="0">
                  <c:v>19.09</c:v>
                </c:pt>
                <c:pt idx="1">
                  <c:v>19.350000000000001</c:v>
                </c:pt>
                <c:pt idx="2">
                  <c:v>19.600000000000001</c:v>
                </c:pt>
                <c:pt idx="3">
                  <c:v>19.84</c:v>
                </c:pt>
                <c:pt idx="4">
                  <c:v>20.059999999999999</c:v>
                </c:pt>
                <c:pt idx="5">
                  <c:v>20.27</c:v>
                </c:pt>
                <c:pt idx="6">
                  <c:v>20.47</c:v>
                </c:pt>
                <c:pt idx="7">
                  <c:v>20.66</c:v>
                </c:pt>
                <c:pt idx="8">
                  <c:v>20.83</c:v>
                </c:pt>
                <c:pt idx="9">
                  <c:v>20.99</c:v>
                </c:pt>
                <c:pt idx="10">
                  <c:v>21.15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001024"/>
        <c:axId val="70002560"/>
      </c:scatterChart>
      <c:valAx>
        <c:axId val="70001024"/>
        <c:scaling>
          <c:orientation val="minMax"/>
          <c:max val="8.2000000000000011"/>
          <c:min val="5.8"/>
        </c:scaling>
        <c:delete val="0"/>
        <c:axPos val="b"/>
        <c:numFmt formatCode="0.00" sourceLinked="1"/>
        <c:majorTickMark val="out"/>
        <c:minorTickMark val="none"/>
        <c:tickLblPos val="nextTo"/>
        <c:crossAx val="70002560"/>
        <c:crosses val="autoZero"/>
        <c:crossBetween val="midCat"/>
        <c:majorUnit val="0.2"/>
      </c:valAx>
      <c:valAx>
        <c:axId val="70002560"/>
        <c:scaling>
          <c:orientation val="minMax"/>
          <c:max val="21"/>
          <c:min val="19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0001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'ASYSGH-80120'!$D$9</c:f>
              <c:strCache>
                <c:ptCount val="1"/>
                <c:pt idx="0">
                  <c:v>Gain[dBi]</c:v>
                </c:pt>
              </c:strCache>
            </c:strRef>
          </c:tx>
          <c:marker>
            <c:symbol val="none"/>
          </c:marker>
          <c:xVal>
            <c:numRef>
              <c:f>'ASYSGH-80120'!$C$10:$C$20</c:f>
              <c:numCache>
                <c:formatCode>0.00</c:formatCode>
                <c:ptCount val="11"/>
                <c:pt idx="0">
                  <c:v>8.1999999999999993</c:v>
                </c:pt>
                <c:pt idx="1">
                  <c:v>8.6199999999999992</c:v>
                </c:pt>
                <c:pt idx="2">
                  <c:v>9.0399999999999991</c:v>
                </c:pt>
                <c:pt idx="3">
                  <c:v>9.4599999999999991</c:v>
                </c:pt>
                <c:pt idx="4">
                  <c:v>9.879999999999999</c:v>
                </c:pt>
                <c:pt idx="5">
                  <c:v>10.3</c:v>
                </c:pt>
                <c:pt idx="6">
                  <c:v>10.719999999999999</c:v>
                </c:pt>
                <c:pt idx="7">
                  <c:v>11.14</c:v>
                </c:pt>
                <c:pt idx="8">
                  <c:v>11.56</c:v>
                </c:pt>
                <c:pt idx="9">
                  <c:v>11.98</c:v>
                </c:pt>
                <c:pt idx="10">
                  <c:v>12.4</c:v>
                </c:pt>
              </c:numCache>
            </c:numRef>
          </c:xVal>
          <c:yVal>
            <c:numRef>
              <c:f>'ASYSGH-80120'!$D$10:$D$20</c:f>
              <c:numCache>
                <c:formatCode>0.00</c:formatCode>
                <c:ptCount val="11"/>
                <c:pt idx="0">
                  <c:v>19.04</c:v>
                </c:pt>
                <c:pt idx="1">
                  <c:v>19.43</c:v>
                </c:pt>
                <c:pt idx="2">
                  <c:v>19.79</c:v>
                </c:pt>
                <c:pt idx="3">
                  <c:v>20.14</c:v>
                </c:pt>
                <c:pt idx="4">
                  <c:v>20.47</c:v>
                </c:pt>
                <c:pt idx="5">
                  <c:v>20.77</c:v>
                </c:pt>
                <c:pt idx="6">
                  <c:v>21.07</c:v>
                </c:pt>
                <c:pt idx="7">
                  <c:v>21.34</c:v>
                </c:pt>
                <c:pt idx="8">
                  <c:v>21.61</c:v>
                </c:pt>
                <c:pt idx="9">
                  <c:v>21.85</c:v>
                </c:pt>
                <c:pt idx="10">
                  <c:v>22.09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043520"/>
        <c:axId val="70045056"/>
      </c:scatterChart>
      <c:valAx>
        <c:axId val="70043520"/>
        <c:scaling>
          <c:orientation val="minMax"/>
          <c:max val="12.5"/>
          <c:min val="8.2000000000000011"/>
        </c:scaling>
        <c:delete val="0"/>
        <c:axPos val="b"/>
        <c:numFmt formatCode="0.00" sourceLinked="1"/>
        <c:majorTickMark val="out"/>
        <c:minorTickMark val="none"/>
        <c:tickLblPos val="nextTo"/>
        <c:crossAx val="70045056"/>
        <c:crosses val="autoZero"/>
        <c:crossBetween val="midCat"/>
      </c:valAx>
      <c:valAx>
        <c:axId val="70045056"/>
        <c:scaling>
          <c:orientation val="minMax"/>
          <c:max val="22.1"/>
          <c:min val="19.10000000000000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00435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3</xdr:row>
      <xdr:rowOff>176212</xdr:rowOff>
    </xdr:from>
    <xdr:to>
      <xdr:col>13</xdr:col>
      <xdr:colOff>314324</xdr:colOff>
      <xdr:row>22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3</xdr:row>
      <xdr:rowOff>185737</xdr:rowOff>
    </xdr:from>
    <xdr:to>
      <xdr:col>13</xdr:col>
      <xdr:colOff>38100</xdr:colOff>
      <xdr:row>23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3</xdr:row>
      <xdr:rowOff>147637</xdr:rowOff>
    </xdr:from>
    <xdr:to>
      <xdr:col>12</xdr:col>
      <xdr:colOff>542925</xdr:colOff>
      <xdr:row>23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3</xdr:row>
      <xdr:rowOff>71437</xdr:rowOff>
    </xdr:from>
    <xdr:to>
      <xdr:col>14</xdr:col>
      <xdr:colOff>57149</xdr:colOff>
      <xdr:row>24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I8" sqref="I8"/>
    </sheetView>
  </sheetViews>
  <sheetFormatPr defaultRowHeight="15" x14ac:dyDescent="0.25"/>
  <cols>
    <col min="1" max="1" width="7.7109375" customWidth="1"/>
    <col min="2" max="3" width="9.140625" style="1"/>
    <col min="4" max="4" width="22.7109375" customWidth="1"/>
  </cols>
  <sheetData>
    <row r="1" spans="1:6" x14ac:dyDescent="0.25">
      <c r="A1" s="1" t="s">
        <v>1</v>
      </c>
    </row>
    <row r="3" spans="1:6" x14ac:dyDescent="0.25">
      <c r="B3" s="8" t="s">
        <v>23</v>
      </c>
    </row>
    <row r="5" spans="1:6" x14ac:dyDescent="0.25">
      <c r="B5" s="4" t="s">
        <v>14</v>
      </c>
      <c r="C5" s="4" t="s">
        <v>15</v>
      </c>
      <c r="D5" s="3" t="s">
        <v>0</v>
      </c>
      <c r="E5" s="3" t="s">
        <v>16</v>
      </c>
      <c r="F5" s="3" t="s">
        <v>17</v>
      </c>
    </row>
    <row r="7" spans="1:6" x14ac:dyDescent="0.25">
      <c r="B7" s="5">
        <v>1.7</v>
      </c>
      <c r="C7" s="5">
        <v>2.6</v>
      </c>
      <c r="D7" s="6" t="s">
        <v>6</v>
      </c>
      <c r="E7" t="s">
        <v>18</v>
      </c>
      <c r="F7" t="s">
        <v>18</v>
      </c>
    </row>
    <row r="8" spans="1:6" x14ac:dyDescent="0.25">
      <c r="B8" s="5"/>
      <c r="C8" s="5"/>
      <c r="D8" s="6"/>
    </row>
    <row r="9" spans="1:6" x14ac:dyDescent="0.25">
      <c r="B9" s="5">
        <v>4</v>
      </c>
      <c r="C9" s="5">
        <v>6</v>
      </c>
      <c r="D9" s="6" t="s">
        <v>11</v>
      </c>
      <c r="E9" t="s">
        <v>18</v>
      </c>
      <c r="F9" t="s">
        <v>18</v>
      </c>
    </row>
    <row r="10" spans="1:6" x14ac:dyDescent="0.25">
      <c r="B10" s="5">
        <v>5.4</v>
      </c>
      <c r="C10" s="5">
        <v>8</v>
      </c>
      <c r="D10" s="6" t="s">
        <v>12</v>
      </c>
      <c r="E10" t="s">
        <v>18</v>
      </c>
      <c r="F10" t="s">
        <v>18</v>
      </c>
    </row>
    <row r="11" spans="1:6" x14ac:dyDescent="0.25">
      <c r="B11" s="5">
        <v>8</v>
      </c>
      <c r="C11" s="5">
        <v>12</v>
      </c>
      <c r="D11" s="6" t="s">
        <v>13</v>
      </c>
      <c r="E11" t="s">
        <v>18</v>
      </c>
      <c r="F11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0"/>
  <sheetViews>
    <sheetView workbookViewId="0">
      <selection activeCell="G3" sqref="G3"/>
    </sheetView>
  </sheetViews>
  <sheetFormatPr defaultRowHeight="15" x14ac:dyDescent="0.25"/>
  <cols>
    <col min="1" max="1" width="3.85546875" customWidth="1"/>
    <col min="2" max="2" width="4.5703125" customWidth="1"/>
    <col min="3" max="3" width="17.85546875" customWidth="1"/>
  </cols>
  <sheetData>
    <row r="3" spans="2:7" x14ac:dyDescent="0.25">
      <c r="C3" s="3" t="s">
        <v>2</v>
      </c>
      <c r="D3">
        <v>11</v>
      </c>
      <c r="G3" s="3" t="s">
        <v>6</v>
      </c>
    </row>
    <row r="4" spans="2:7" x14ac:dyDescent="0.25">
      <c r="C4" s="3" t="s">
        <v>3</v>
      </c>
      <c r="D4">
        <v>1.7</v>
      </c>
    </row>
    <row r="5" spans="2:7" x14ac:dyDescent="0.25">
      <c r="C5" s="3" t="s">
        <v>4</v>
      </c>
      <c r="D5">
        <v>2.6</v>
      </c>
    </row>
    <row r="6" spans="2:7" x14ac:dyDescent="0.25">
      <c r="C6" s="3" t="s">
        <v>9</v>
      </c>
      <c r="D6">
        <f>D7/10</f>
        <v>9.0000000000000011E-2</v>
      </c>
    </row>
    <row r="7" spans="2:7" x14ac:dyDescent="0.25">
      <c r="C7" s="3" t="s">
        <v>5</v>
      </c>
      <c r="D7">
        <f>D5-D4</f>
        <v>0.90000000000000013</v>
      </c>
    </row>
    <row r="9" spans="2:7" x14ac:dyDescent="0.25">
      <c r="B9" s="4" t="s">
        <v>10</v>
      </c>
      <c r="C9" s="4" t="s">
        <v>7</v>
      </c>
      <c r="D9" s="3" t="s">
        <v>8</v>
      </c>
    </row>
    <row r="10" spans="2:7" x14ac:dyDescent="0.25">
      <c r="B10" s="1">
        <v>0</v>
      </c>
      <c r="C10" s="5">
        <f t="shared" ref="C10:C20" si="0">$D$4+($D$6*B10)</f>
        <v>1.7</v>
      </c>
      <c r="D10" s="5">
        <v>15.56</v>
      </c>
    </row>
    <row r="11" spans="2:7" x14ac:dyDescent="0.25">
      <c r="B11" s="1">
        <v>1</v>
      </c>
      <c r="C11" s="5">
        <f t="shared" si="0"/>
        <v>1.79</v>
      </c>
      <c r="D11" s="5">
        <v>15.93</v>
      </c>
    </row>
    <row r="12" spans="2:7" x14ac:dyDescent="0.25">
      <c r="B12" s="1">
        <v>2</v>
      </c>
      <c r="C12" s="5">
        <f t="shared" si="0"/>
        <v>1.88</v>
      </c>
      <c r="D12" s="5">
        <v>16.28</v>
      </c>
    </row>
    <row r="13" spans="2:7" x14ac:dyDescent="0.25">
      <c r="B13" s="1">
        <v>3</v>
      </c>
      <c r="C13" s="5">
        <f t="shared" si="0"/>
        <v>1.97</v>
      </c>
      <c r="D13" s="5">
        <v>16.600000000000001</v>
      </c>
    </row>
    <row r="14" spans="2:7" x14ac:dyDescent="0.25">
      <c r="B14" s="1">
        <v>4</v>
      </c>
      <c r="C14" s="5">
        <f t="shared" si="0"/>
        <v>2.06</v>
      </c>
      <c r="D14" s="5">
        <v>16.91</v>
      </c>
    </row>
    <row r="15" spans="2:7" x14ac:dyDescent="0.25">
      <c r="B15" s="1">
        <v>5</v>
      </c>
      <c r="C15" s="5">
        <f t="shared" si="0"/>
        <v>2.15</v>
      </c>
      <c r="D15" s="5">
        <v>17.190000000000001</v>
      </c>
    </row>
    <row r="16" spans="2:7" x14ac:dyDescent="0.25">
      <c r="B16" s="1">
        <v>6</v>
      </c>
      <c r="C16" s="5">
        <f t="shared" si="0"/>
        <v>2.2400000000000002</v>
      </c>
      <c r="D16" s="5">
        <v>17.45</v>
      </c>
    </row>
    <row r="17" spans="2:4" x14ac:dyDescent="0.25">
      <c r="B17" s="1">
        <v>7</v>
      </c>
      <c r="C17" s="5">
        <f t="shared" si="0"/>
        <v>2.33</v>
      </c>
      <c r="D17" s="5">
        <v>17.7</v>
      </c>
    </row>
    <row r="18" spans="2:4" x14ac:dyDescent="0.25">
      <c r="B18" s="1">
        <v>8</v>
      </c>
      <c r="C18" s="5">
        <f t="shared" si="0"/>
        <v>2.42</v>
      </c>
      <c r="D18" s="5">
        <v>17.93</v>
      </c>
    </row>
    <row r="19" spans="2:4" x14ac:dyDescent="0.25">
      <c r="B19" s="1">
        <v>9</v>
      </c>
      <c r="C19" s="5">
        <f t="shared" si="0"/>
        <v>2.5099999999999998</v>
      </c>
      <c r="D19" s="5">
        <v>18.14</v>
      </c>
    </row>
    <row r="20" spans="2:4" x14ac:dyDescent="0.25">
      <c r="B20" s="1">
        <v>10</v>
      </c>
      <c r="C20" s="5">
        <f t="shared" si="0"/>
        <v>2.6</v>
      </c>
      <c r="D20" s="5">
        <v>18.34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0"/>
  <sheetViews>
    <sheetView workbookViewId="0">
      <selection activeCell="F3" sqref="F3"/>
    </sheetView>
  </sheetViews>
  <sheetFormatPr defaultRowHeight="15" x14ac:dyDescent="0.25"/>
  <cols>
    <col min="1" max="1" width="3.85546875" customWidth="1"/>
    <col min="2" max="2" width="4.42578125" customWidth="1"/>
    <col min="3" max="3" width="17.85546875" customWidth="1"/>
  </cols>
  <sheetData>
    <row r="3" spans="2:6" x14ac:dyDescent="0.25">
      <c r="C3" s="3" t="s">
        <v>2</v>
      </c>
      <c r="D3">
        <v>11</v>
      </c>
      <c r="F3" s="3" t="s">
        <v>11</v>
      </c>
    </row>
    <row r="4" spans="2:6" x14ac:dyDescent="0.25">
      <c r="C4" s="3" t="s">
        <v>3</v>
      </c>
      <c r="D4">
        <v>3.95</v>
      </c>
    </row>
    <row r="5" spans="2:6" x14ac:dyDescent="0.25">
      <c r="C5" s="3" t="s">
        <v>4</v>
      </c>
      <c r="D5">
        <v>5.85</v>
      </c>
    </row>
    <row r="6" spans="2:6" x14ac:dyDescent="0.25">
      <c r="C6" s="3" t="s">
        <v>9</v>
      </c>
      <c r="D6">
        <f>D7/10</f>
        <v>0.18999999999999995</v>
      </c>
    </row>
    <row r="7" spans="2:6" x14ac:dyDescent="0.25">
      <c r="C7" s="3" t="s">
        <v>5</v>
      </c>
      <c r="D7">
        <f>D5-D4</f>
        <v>1.8999999999999995</v>
      </c>
    </row>
    <row r="9" spans="2:6" x14ac:dyDescent="0.25">
      <c r="B9" s="4" t="s">
        <v>10</v>
      </c>
      <c r="C9" s="4" t="s">
        <v>7</v>
      </c>
      <c r="D9" s="3" t="s">
        <v>8</v>
      </c>
    </row>
    <row r="10" spans="2:6" x14ac:dyDescent="0.25">
      <c r="B10" s="1">
        <v>0</v>
      </c>
      <c r="C10" s="5">
        <f t="shared" ref="C10:C20" si="0">$D$4+($D$6*B10)</f>
        <v>3.95</v>
      </c>
      <c r="D10" s="5">
        <v>18.52</v>
      </c>
      <c r="E10" s="2"/>
    </row>
    <row r="11" spans="2:6" x14ac:dyDescent="0.25">
      <c r="B11" s="1">
        <v>1</v>
      </c>
      <c r="C11" s="5">
        <f t="shared" si="0"/>
        <v>4.1400000000000006</v>
      </c>
      <c r="D11" s="5">
        <v>18.86</v>
      </c>
    </row>
    <row r="12" spans="2:6" x14ac:dyDescent="0.25">
      <c r="B12" s="1">
        <v>2</v>
      </c>
      <c r="C12" s="5">
        <f t="shared" si="0"/>
        <v>4.33</v>
      </c>
      <c r="D12" s="5">
        <v>19.170000000000002</v>
      </c>
    </row>
    <row r="13" spans="2:6" x14ac:dyDescent="0.25">
      <c r="B13" s="1">
        <v>3</v>
      </c>
      <c r="C13" s="5">
        <f t="shared" si="0"/>
        <v>4.5199999999999996</v>
      </c>
      <c r="D13" s="5">
        <v>19.46</v>
      </c>
    </row>
    <row r="14" spans="2:6" x14ac:dyDescent="0.25">
      <c r="B14" s="1">
        <v>4</v>
      </c>
      <c r="C14" s="5">
        <f t="shared" si="0"/>
        <v>4.71</v>
      </c>
      <c r="D14" s="5">
        <v>19.73</v>
      </c>
    </row>
    <row r="15" spans="2:6" x14ac:dyDescent="0.25">
      <c r="B15" s="1">
        <v>5</v>
      </c>
      <c r="C15" s="5">
        <f t="shared" si="0"/>
        <v>4.9000000000000004</v>
      </c>
      <c r="D15" s="5">
        <v>19.989999999999998</v>
      </c>
    </row>
    <row r="16" spans="2:6" x14ac:dyDescent="0.25">
      <c r="B16" s="1">
        <v>6</v>
      </c>
      <c r="C16" s="5">
        <f t="shared" si="0"/>
        <v>5.09</v>
      </c>
      <c r="D16" s="5">
        <v>20.23</v>
      </c>
    </row>
    <row r="17" spans="2:4" x14ac:dyDescent="0.25">
      <c r="B17" s="1">
        <v>7</v>
      </c>
      <c r="C17" s="5">
        <f t="shared" si="0"/>
        <v>5.2799999999999994</v>
      </c>
      <c r="D17" s="5">
        <v>20.45</v>
      </c>
    </row>
    <row r="18" spans="2:4" x14ac:dyDescent="0.25">
      <c r="B18" s="1">
        <v>8</v>
      </c>
      <c r="C18" s="5">
        <f t="shared" si="0"/>
        <v>5.47</v>
      </c>
      <c r="D18" s="5">
        <v>20.66</v>
      </c>
    </row>
    <row r="19" spans="2:4" x14ac:dyDescent="0.25">
      <c r="B19" s="1">
        <v>9</v>
      </c>
      <c r="C19" s="5">
        <f t="shared" si="0"/>
        <v>5.66</v>
      </c>
      <c r="D19" s="5">
        <v>20.85</v>
      </c>
    </row>
    <row r="20" spans="2:4" x14ac:dyDescent="0.25">
      <c r="B20" s="1">
        <v>10</v>
      </c>
      <c r="C20" s="5">
        <f t="shared" si="0"/>
        <v>5.85</v>
      </c>
      <c r="D20" s="5">
        <v>21.04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0"/>
  <sheetViews>
    <sheetView workbookViewId="0">
      <selection activeCell="D13" sqref="D13"/>
    </sheetView>
  </sheetViews>
  <sheetFormatPr defaultRowHeight="15" x14ac:dyDescent="0.25"/>
  <cols>
    <col min="1" max="1" width="3.85546875" customWidth="1"/>
    <col min="2" max="2" width="4.42578125" customWidth="1"/>
    <col min="3" max="3" width="17.85546875" customWidth="1"/>
  </cols>
  <sheetData>
    <row r="3" spans="2:6" x14ac:dyDescent="0.25">
      <c r="C3" s="3" t="s">
        <v>2</v>
      </c>
      <c r="D3">
        <v>11</v>
      </c>
      <c r="F3" s="3" t="s">
        <v>12</v>
      </c>
    </row>
    <row r="4" spans="2:6" x14ac:dyDescent="0.25">
      <c r="C4" s="3" t="s">
        <v>3</v>
      </c>
      <c r="D4">
        <v>5.85</v>
      </c>
    </row>
    <row r="5" spans="2:6" x14ac:dyDescent="0.25">
      <c r="C5" s="3" t="s">
        <v>4</v>
      </c>
      <c r="D5">
        <v>8.1999999999999993</v>
      </c>
    </row>
    <row r="6" spans="2:6" x14ac:dyDescent="0.25">
      <c r="C6" s="3" t="s">
        <v>9</v>
      </c>
      <c r="D6">
        <f>D7/10</f>
        <v>0.23499999999999996</v>
      </c>
    </row>
    <row r="7" spans="2:6" x14ac:dyDescent="0.25">
      <c r="C7" s="3" t="s">
        <v>5</v>
      </c>
      <c r="D7">
        <f>D5-D4</f>
        <v>2.3499999999999996</v>
      </c>
    </row>
    <row r="9" spans="2:6" x14ac:dyDescent="0.25">
      <c r="B9" s="4" t="s">
        <v>10</v>
      </c>
      <c r="C9" s="4" t="s">
        <v>7</v>
      </c>
      <c r="D9" s="3" t="s">
        <v>8</v>
      </c>
    </row>
    <row r="10" spans="2:6" x14ac:dyDescent="0.25">
      <c r="B10" s="1">
        <v>0</v>
      </c>
      <c r="C10" s="5">
        <f t="shared" ref="C10:C20" si="0">$D$4+($D$6*B10)</f>
        <v>5.85</v>
      </c>
      <c r="D10" s="5">
        <v>19.09</v>
      </c>
      <c r="E10" s="2"/>
    </row>
    <row r="11" spans="2:6" x14ac:dyDescent="0.25">
      <c r="B11" s="1">
        <v>1</v>
      </c>
      <c r="C11" s="5">
        <f t="shared" si="0"/>
        <v>6.085</v>
      </c>
      <c r="D11" s="5">
        <v>19.350000000000001</v>
      </c>
    </row>
    <row r="12" spans="2:6" x14ac:dyDescent="0.25">
      <c r="B12" s="1">
        <v>2</v>
      </c>
      <c r="C12" s="5">
        <f t="shared" si="0"/>
        <v>6.3199999999999994</v>
      </c>
      <c r="D12" s="5">
        <v>19.600000000000001</v>
      </c>
    </row>
    <row r="13" spans="2:6" x14ac:dyDescent="0.25">
      <c r="B13" s="1">
        <v>3</v>
      </c>
      <c r="C13" s="5">
        <f t="shared" si="0"/>
        <v>6.5549999999999997</v>
      </c>
      <c r="D13" s="5">
        <v>19.84</v>
      </c>
    </row>
    <row r="14" spans="2:6" x14ac:dyDescent="0.25">
      <c r="B14" s="1">
        <v>4</v>
      </c>
      <c r="C14" s="5">
        <f t="shared" si="0"/>
        <v>6.7899999999999991</v>
      </c>
      <c r="D14" s="5">
        <v>20.059999999999999</v>
      </c>
    </row>
    <row r="15" spans="2:6" x14ac:dyDescent="0.25">
      <c r="B15" s="1">
        <v>5</v>
      </c>
      <c r="C15" s="5">
        <f t="shared" si="0"/>
        <v>7.0249999999999995</v>
      </c>
      <c r="D15" s="5">
        <v>20.27</v>
      </c>
    </row>
    <row r="16" spans="2:6" x14ac:dyDescent="0.25">
      <c r="B16" s="1">
        <v>6</v>
      </c>
      <c r="C16" s="5">
        <f t="shared" si="0"/>
        <v>7.26</v>
      </c>
      <c r="D16" s="5">
        <v>20.47</v>
      </c>
    </row>
    <row r="17" spans="2:4" x14ac:dyDescent="0.25">
      <c r="B17" s="1">
        <v>7</v>
      </c>
      <c r="C17" s="5">
        <f t="shared" si="0"/>
        <v>7.4949999999999992</v>
      </c>
      <c r="D17" s="5">
        <v>20.66</v>
      </c>
    </row>
    <row r="18" spans="2:4" x14ac:dyDescent="0.25">
      <c r="B18" s="1">
        <v>8</v>
      </c>
      <c r="C18" s="5">
        <f t="shared" si="0"/>
        <v>7.7299999999999995</v>
      </c>
      <c r="D18" s="5">
        <v>20.83</v>
      </c>
    </row>
    <row r="19" spans="2:4" x14ac:dyDescent="0.25">
      <c r="B19" s="1">
        <v>9</v>
      </c>
      <c r="C19" s="5">
        <f t="shared" si="0"/>
        <v>7.9649999999999999</v>
      </c>
      <c r="D19" s="5">
        <v>20.99</v>
      </c>
    </row>
    <row r="20" spans="2:4" x14ac:dyDescent="0.25">
      <c r="B20" s="1">
        <v>10</v>
      </c>
      <c r="C20" s="5">
        <f t="shared" si="0"/>
        <v>8.1999999999999993</v>
      </c>
      <c r="D20" s="5">
        <v>21.15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0"/>
  <sheetViews>
    <sheetView workbookViewId="0">
      <selection activeCell="F3" sqref="F3"/>
    </sheetView>
  </sheetViews>
  <sheetFormatPr defaultRowHeight="15" x14ac:dyDescent="0.25"/>
  <cols>
    <col min="1" max="1" width="3.85546875" customWidth="1"/>
    <col min="2" max="2" width="4.42578125" customWidth="1"/>
    <col min="3" max="3" width="17.85546875" customWidth="1"/>
  </cols>
  <sheetData>
    <row r="3" spans="2:6" x14ac:dyDescent="0.25">
      <c r="C3" s="3" t="s">
        <v>2</v>
      </c>
      <c r="D3">
        <v>11</v>
      </c>
      <c r="F3" s="3" t="s">
        <v>13</v>
      </c>
    </row>
    <row r="4" spans="2:6" x14ac:dyDescent="0.25">
      <c r="C4" s="3" t="s">
        <v>3</v>
      </c>
      <c r="D4">
        <v>8.1999999999999993</v>
      </c>
    </row>
    <row r="5" spans="2:6" x14ac:dyDescent="0.25">
      <c r="C5" s="3" t="s">
        <v>4</v>
      </c>
      <c r="D5">
        <v>12.4</v>
      </c>
    </row>
    <row r="6" spans="2:6" x14ac:dyDescent="0.25">
      <c r="C6" s="3" t="s">
        <v>9</v>
      </c>
      <c r="D6">
        <f>D7/10</f>
        <v>0.4200000000000001</v>
      </c>
    </row>
    <row r="7" spans="2:6" x14ac:dyDescent="0.25">
      <c r="C7" s="3" t="s">
        <v>5</v>
      </c>
      <c r="D7">
        <f>D5-D4</f>
        <v>4.2000000000000011</v>
      </c>
    </row>
    <row r="9" spans="2:6" x14ac:dyDescent="0.25">
      <c r="B9" s="4" t="s">
        <v>10</v>
      </c>
      <c r="C9" s="4" t="s">
        <v>7</v>
      </c>
      <c r="D9" s="3" t="s">
        <v>8</v>
      </c>
    </row>
    <row r="10" spans="2:6" x14ac:dyDescent="0.25">
      <c r="B10" s="1">
        <v>0</v>
      </c>
      <c r="C10" s="5">
        <f t="shared" ref="C10:C20" si="0">$D$4+($D$6*B10)</f>
        <v>8.1999999999999993</v>
      </c>
      <c r="D10" s="5">
        <v>19.04</v>
      </c>
      <c r="E10" s="2"/>
    </row>
    <row r="11" spans="2:6" x14ac:dyDescent="0.25">
      <c r="B11" s="1">
        <v>1</v>
      </c>
      <c r="C11" s="5">
        <f t="shared" si="0"/>
        <v>8.6199999999999992</v>
      </c>
      <c r="D11" s="5">
        <v>19.43</v>
      </c>
    </row>
    <row r="12" spans="2:6" x14ac:dyDescent="0.25">
      <c r="B12" s="1">
        <v>2</v>
      </c>
      <c r="C12" s="5">
        <f t="shared" si="0"/>
        <v>9.0399999999999991</v>
      </c>
      <c r="D12" s="5">
        <v>19.79</v>
      </c>
    </row>
    <row r="13" spans="2:6" x14ac:dyDescent="0.25">
      <c r="B13" s="1">
        <v>3</v>
      </c>
      <c r="C13" s="5">
        <f t="shared" si="0"/>
        <v>9.4599999999999991</v>
      </c>
      <c r="D13" s="5">
        <v>20.14</v>
      </c>
    </row>
    <row r="14" spans="2:6" x14ac:dyDescent="0.25">
      <c r="B14" s="1">
        <v>4</v>
      </c>
      <c r="C14" s="5">
        <f t="shared" si="0"/>
        <v>9.879999999999999</v>
      </c>
      <c r="D14" s="5">
        <v>20.47</v>
      </c>
    </row>
    <row r="15" spans="2:6" x14ac:dyDescent="0.25">
      <c r="B15" s="1">
        <v>5</v>
      </c>
      <c r="C15" s="5">
        <f t="shared" si="0"/>
        <v>10.3</v>
      </c>
      <c r="D15" s="5">
        <v>20.77</v>
      </c>
    </row>
    <row r="16" spans="2:6" x14ac:dyDescent="0.25">
      <c r="B16" s="1">
        <v>6</v>
      </c>
      <c r="C16" s="5">
        <f t="shared" si="0"/>
        <v>10.719999999999999</v>
      </c>
      <c r="D16" s="5">
        <v>21.07</v>
      </c>
    </row>
    <row r="17" spans="2:4" x14ac:dyDescent="0.25">
      <c r="B17" s="1">
        <v>7</v>
      </c>
      <c r="C17" s="5">
        <f t="shared" si="0"/>
        <v>11.14</v>
      </c>
      <c r="D17" s="5">
        <v>21.34</v>
      </c>
    </row>
    <row r="18" spans="2:4" x14ac:dyDescent="0.25">
      <c r="B18" s="1">
        <v>8</v>
      </c>
      <c r="C18" s="5">
        <f t="shared" si="0"/>
        <v>11.56</v>
      </c>
      <c r="D18" s="5">
        <v>21.61</v>
      </c>
    </row>
    <row r="19" spans="2:4" x14ac:dyDescent="0.25">
      <c r="B19" s="1">
        <v>9</v>
      </c>
      <c r="C19" s="5">
        <f t="shared" si="0"/>
        <v>11.98</v>
      </c>
      <c r="D19" s="5">
        <v>21.85</v>
      </c>
    </row>
    <row r="20" spans="2:4" x14ac:dyDescent="0.25">
      <c r="B20" s="1">
        <v>10</v>
      </c>
      <c r="C20" s="5">
        <f t="shared" si="0"/>
        <v>12.4</v>
      </c>
      <c r="D20" s="5">
        <v>22.09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12"/>
  <sheetViews>
    <sheetView tabSelected="1" workbookViewId="0">
      <selection activeCell="K8" sqref="K8"/>
    </sheetView>
  </sheetViews>
  <sheetFormatPr defaultRowHeight="15" x14ac:dyDescent="0.25"/>
  <sheetData>
    <row r="5" spans="2:2" ht="18" x14ac:dyDescent="0.25">
      <c r="B5" s="7" t="s">
        <v>25</v>
      </c>
    </row>
    <row r="8" spans="2:2" x14ac:dyDescent="0.25">
      <c r="B8" s="7" t="s">
        <v>24</v>
      </c>
    </row>
    <row r="9" spans="2:2" x14ac:dyDescent="0.25">
      <c r="B9" s="7" t="s">
        <v>19</v>
      </c>
    </row>
    <row r="10" spans="2:2" x14ac:dyDescent="0.25">
      <c r="B10" s="7" t="s">
        <v>20</v>
      </c>
    </row>
    <row r="11" spans="2:2" x14ac:dyDescent="0.25">
      <c r="B11" s="7" t="s">
        <v>21</v>
      </c>
    </row>
    <row r="12" spans="2:2" x14ac:dyDescent="0.25">
      <c r="B12" s="7" t="s">
        <v>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Resume</vt:lpstr>
      <vt:lpstr>ASYSGH-1726</vt:lpstr>
      <vt:lpstr>ASYGH-4060</vt:lpstr>
      <vt:lpstr>ASYSGH-5480</vt:lpstr>
      <vt:lpstr>ASYSGH-80120</vt:lpstr>
      <vt:lpstr>Gain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2015-05-29T08:37:54Z</dcterms:modified>
</cp:coreProperties>
</file>